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9" i="1" l="1"/>
  <c r="G54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G65" i="1" l="1"/>
  <c r="F70" i="1"/>
  <c r="G42" i="1"/>
  <c r="E70" i="1"/>
  <c r="G70" i="1"/>
  <c r="B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<sst xmlns="http://schemas.openxmlformats.org/spreadsheetml/2006/main" count="75" uniqueCount="75">
  <si>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</si>
  <si>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</si>
  <si>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</si>
  <si>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</si>
  <si>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</si>
  <si>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</si>
  <si>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</si>
  <si>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</si>
  <si>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</si>
  <si>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</si>
  <si>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</si>
  <si>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</si>
  <si>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</si>
  <si>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</si>
  <si>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</si>
  <si>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</si>
  <si>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</si>
  <si>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</si>
  <si>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</si>
  <si>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</si>
  <si>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</si>
  <si>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</si>
  <si>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</si>
  <si>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</si>
  <si>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</si>
  <si>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</si>
  <si>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</si>
  <si>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</si>
  <si>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</si>
  <si>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</si>
  <si>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</si>
  <si>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</si>
  <si>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</si>
  <si>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</si>
  <si>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</si>
  <si>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</si>
  <si>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</si>
  <si>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</si>
  <si>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</si>
  <si>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</si>
  <si>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</si>
  <si>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</si>
  <si>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</si>
  <si>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</si>
  <si>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</si>
  <si>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</si>
  <si>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</si>
  <si>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</si>
  <si>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</si>
  <si>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</si>
  <si>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</si>
  <si>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</si>
  <si>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</si>
  <si>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</si>
  <si>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</si>
  <si>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</si>
  <si>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</si>
  <si>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</si>
  <si>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</si>
  <si>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</si>
  <si>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</si>
  <si>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</si>
  <si>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</si>
  <si>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</si>
  <si>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</si>
  <si>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</si>
  <si>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</si>
  <si>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</si>
  <si>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</si>
  <si>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</si>
  <si>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</si>
  <si>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</si>
  <si>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</si>
  <si>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Manuel Doblado, Gto.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</si>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</sst>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8311050</v>
      </c>
      <c r="C9" s="42">
        <v>690590.37</v>
      </c>
      <c r="D9" s="19">
        <f>B9+C9</f>
        <v>9001640.3699999992</v>
      </c>
      <c r="E9" s="42">
        <v>7908847.3499999996</v>
      </c>
      <c r="F9" s="42">
        <v>7908847.3499999996</v>
      </c>
      <c r="G9" s="19">
        <f>F9-B9</f>
        <v>-402202.65000000037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5614875</v>
      </c>
      <c r="C12" s="42">
        <v>4195898.82</v>
      </c>
      <c r="D12" s="19">
        <f t="shared" si="0"/>
        <v>9810773.8200000003</v>
      </c>
      <c r="E12" s="42">
        <v>9931434.2200000007</v>
      </c>
      <c r="F12" s="42">
        <v>9931434.2200000007</v>
      </c>
      <c r="G12" s="19">
        <f t="shared" si="1"/>
        <v>4316559.2200000007</v>
      </c>
      <c r="H12" s="1"/>
    </row>
    <row r="13" spans="1:8" x14ac:dyDescent="0.25">
      <c r="A13" s="8" t="s">
        <v>16</v>
      </c>
      <c r="B13" s="42">
        <v>1407600</v>
      </c>
      <c r="C13" s="42">
        <v>0</v>
      </c>
      <c r="D13" s="19">
        <f t="shared" si="0"/>
        <v>1407600</v>
      </c>
      <c r="E13" s="42">
        <v>107883.54</v>
      </c>
      <c r="F13" s="42">
        <v>107883.54</v>
      </c>
      <c r="G13" s="19">
        <f t="shared" si="1"/>
        <v>-1299716.46</v>
      </c>
      <c r="H13" s="1"/>
    </row>
    <row r="14" spans="1:8" x14ac:dyDescent="0.25">
      <c r="A14" s="8" t="s">
        <v>17</v>
      </c>
      <c r="B14" s="42">
        <v>320850</v>
      </c>
      <c r="C14" s="42">
        <v>48701.25</v>
      </c>
      <c r="D14" s="19">
        <f t="shared" si="0"/>
        <v>369551.25</v>
      </c>
      <c r="E14" s="42">
        <v>75506.460000000006</v>
      </c>
      <c r="F14" s="42">
        <v>75506.460000000006</v>
      </c>
      <c r="G14" s="19">
        <f t="shared" si="1"/>
        <v>-245343.53999999998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81579985.489999995</v>
      </c>
      <c r="C16" s="19">
        <f t="shared" si="2"/>
        <v>6657205.4199999999</v>
      </c>
      <c r="D16" s="19">
        <f t="shared" si="2"/>
        <v>88237190.909999996</v>
      </c>
      <c r="E16" s="19">
        <f t="shared" si="2"/>
        <v>60028982.650000006</v>
      </c>
      <c r="F16" s="19">
        <f t="shared" si="2"/>
        <v>60028982.650000006</v>
      </c>
      <c r="G16" s="19">
        <f t="shared" si="1"/>
        <v>-21551002.839999989</v>
      </c>
      <c r="H16" s="1"/>
    </row>
    <row r="17" spans="1:7" x14ac:dyDescent="0.25">
      <c r="A17" s="12" t="s">
        <v>20</v>
      </c>
      <c r="B17" s="42">
        <v>49418682.170000002</v>
      </c>
      <c r="C17" s="42">
        <v>-973579.6</v>
      </c>
      <c r="D17" s="19">
        <f t="shared" ref="D17:D27" si="3">B17+C17</f>
        <v>48445102.57</v>
      </c>
      <c r="E17" s="42">
        <v>32219647.91</v>
      </c>
      <c r="F17" s="42">
        <v>32219647.91</v>
      </c>
      <c r="G17" s="19">
        <f t="shared" si="1"/>
        <v>-17199034.260000002</v>
      </c>
    </row>
    <row r="18" spans="1:7" x14ac:dyDescent="0.25">
      <c r="A18" s="12" t="s">
        <v>21</v>
      </c>
      <c r="B18" s="42">
        <v>23461007.399999999</v>
      </c>
      <c r="C18" s="42">
        <v>4666633.6399999997</v>
      </c>
      <c r="D18" s="19">
        <f t="shared" si="3"/>
        <v>28127641.039999999</v>
      </c>
      <c r="E18" s="42">
        <v>20792360.82</v>
      </c>
      <c r="F18" s="42">
        <v>20792360.82</v>
      </c>
      <c r="G18" s="19">
        <f t="shared" si="1"/>
        <v>-2668646.5799999982</v>
      </c>
    </row>
    <row r="19" spans="1:7" x14ac:dyDescent="0.25">
      <c r="A19" s="12" t="s">
        <v>22</v>
      </c>
      <c r="B19" s="42">
        <v>1742206.19</v>
      </c>
      <c r="C19" s="42">
        <v>333089.11</v>
      </c>
      <c r="D19" s="19">
        <f t="shared" si="3"/>
        <v>2075295.2999999998</v>
      </c>
      <c r="E19" s="42">
        <v>1535655.11</v>
      </c>
      <c r="F19" s="42">
        <v>1535655.11</v>
      </c>
      <c r="G19" s="19">
        <f t="shared" si="1"/>
        <v>-206551.07999999984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2455586.15</v>
      </c>
      <c r="C22" s="42">
        <v>-558969.15</v>
      </c>
      <c r="D22" s="19">
        <f t="shared" si="3"/>
        <v>1896617</v>
      </c>
      <c r="E22" s="42">
        <v>2080772.71</v>
      </c>
      <c r="F22" s="42">
        <v>2080772.71</v>
      </c>
      <c r="G22" s="19">
        <f t="shared" si="1"/>
        <v>-374813.43999999994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1529781.75</v>
      </c>
      <c r="C25" s="42">
        <v>-392072.75</v>
      </c>
      <c r="D25" s="19">
        <f t="shared" si="3"/>
        <v>1137709</v>
      </c>
      <c r="E25" s="42">
        <v>0</v>
      </c>
      <c r="F25" s="42">
        <v>0</v>
      </c>
      <c r="G25" s="19">
        <f t="shared" si="1"/>
        <v>-1529781.75</v>
      </c>
    </row>
    <row r="26" spans="1:7" x14ac:dyDescent="0.25">
      <c r="A26" s="12" t="s">
        <v>29</v>
      </c>
      <c r="B26" s="42">
        <v>2972721.83</v>
      </c>
      <c r="C26" s="42">
        <v>3582104.17</v>
      </c>
      <c r="D26" s="19">
        <f t="shared" si="3"/>
        <v>6554826</v>
      </c>
      <c r="E26" s="42">
        <v>3400546.1</v>
      </c>
      <c r="F26" s="42">
        <v>3400546.1</v>
      </c>
      <c r="G26" s="19">
        <f t="shared" si="1"/>
        <v>427824.27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1764675</v>
      </c>
      <c r="C28" s="19">
        <f t="shared" ref="C28:F28" si="4">SUM(C29:C33)</f>
        <v>-940286</v>
      </c>
      <c r="D28" s="19">
        <f t="shared" si="4"/>
        <v>824389</v>
      </c>
      <c r="E28" s="19">
        <f t="shared" si="4"/>
        <v>1092422.93</v>
      </c>
      <c r="F28" s="19">
        <f t="shared" si="4"/>
        <v>1092422.93</v>
      </c>
      <c r="G28" s="19">
        <f t="shared" si="1"/>
        <v>-672252.07000000007</v>
      </c>
    </row>
    <row r="29" spans="1:7" x14ac:dyDescent="0.25">
      <c r="A29" s="12" t="s">
        <v>32</v>
      </c>
      <c r="B29" s="42">
        <v>5175</v>
      </c>
      <c r="C29" s="42">
        <v>444133</v>
      </c>
      <c r="D29" s="19">
        <f t="shared" ref="D29:D33" si="5">B29+C29</f>
        <v>449308</v>
      </c>
      <c r="E29" s="42">
        <v>2948.43</v>
      </c>
      <c r="F29" s="42">
        <v>2948.43</v>
      </c>
      <c r="G29" s="19">
        <f t="shared" si="1"/>
        <v>-2226.5700000000002</v>
      </c>
    </row>
    <row r="30" spans="1:7" x14ac:dyDescent="0.25">
      <c r="A30" s="12" t="s">
        <v>33</v>
      </c>
      <c r="B30" s="42">
        <v>621000</v>
      </c>
      <c r="C30" s="42">
        <v>-498814</v>
      </c>
      <c r="D30" s="19">
        <f t="shared" si="5"/>
        <v>122186</v>
      </c>
      <c r="E30" s="42">
        <v>764900.97</v>
      </c>
      <c r="F30" s="42">
        <v>764900.97</v>
      </c>
      <c r="G30" s="19">
        <f t="shared" si="1"/>
        <v>143900.96999999997</v>
      </c>
    </row>
    <row r="31" spans="1:7" x14ac:dyDescent="0.25">
      <c r="A31" s="12" t="s">
        <v>34</v>
      </c>
      <c r="B31" s="42">
        <v>103500</v>
      </c>
      <c r="C31" s="42">
        <v>34172</v>
      </c>
      <c r="D31" s="19">
        <f t="shared" si="5"/>
        <v>137672</v>
      </c>
      <c r="E31" s="42">
        <v>56907.61</v>
      </c>
      <c r="F31" s="42">
        <v>56907.61</v>
      </c>
      <c r="G31" s="19">
        <f t="shared" si="1"/>
        <v>-46592.39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1035000</v>
      </c>
      <c r="C33" s="42">
        <v>-919777</v>
      </c>
      <c r="D33" s="19">
        <f t="shared" si="5"/>
        <v>115223</v>
      </c>
      <c r="E33" s="42">
        <v>267665.91999999998</v>
      </c>
      <c r="F33" s="42">
        <v>267665.91999999998</v>
      </c>
      <c r="G33" s="19">
        <f t="shared" si="1"/>
        <v>-767334.08000000007</v>
      </c>
      <c r="H33" s="1"/>
    </row>
    <row r="34" spans="1:8" x14ac:dyDescent="0.25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0</v>
      </c>
      <c r="F34" s="42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10295936</v>
      </c>
      <c r="D35" s="19">
        <f>B35+C35</f>
        <v>10295936</v>
      </c>
      <c r="E35" s="19">
        <f>E36</f>
        <v>18827891.949999999</v>
      </c>
      <c r="F35" s="19">
        <f>F36</f>
        <v>18827891.949999999</v>
      </c>
      <c r="G35" s="19">
        <f t="shared" si="1"/>
        <v>18827891.949999999</v>
      </c>
      <c r="H35" s="1"/>
    </row>
    <row r="36" spans="1:8" x14ac:dyDescent="0.25">
      <c r="A36" s="12" t="s">
        <v>39</v>
      </c>
      <c r="B36" s="42">
        <v>0</v>
      </c>
      <c r="C36" s="42">
        <v>10295936</v>
      </c>
      <c r="D36" s="19">
        <f>B36+C36</f>
        <v>10295936</v>
      </c>
      <c r="E36" s="42">
        <v>18827891.949999999</v>
      </c>
      <c r="F36" s="42">
        <v>18827891.949999999</v>
      </c>
      <c r="G36" s="19">
        <f t="shared" si="1"/>
        <v>18827891.949999999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98999035.489999995</v>
      </c>
      <c r="C41" s="20">
        <f t="shared" ref="C41:G41" si="7">C9+C10+C11+C12+C13+C14+C15+C16+C28++C34+C35+C37</f>
        <v>20948045.859999999</v>
      </c>
      <c r="D41" s="20">
        <f t="shared" si="7"/>
        <v>119947081.34999999</v>
      </c>
      <c r="E41" s="20">
        <f t="shared" si="7"/>
        <v>97972969.100000009</v>
      </c>
      <c r="F41" s="20">
        <f t="shared" si="7"/>
        <v>97972969.100000009</v>
      </c>
      <c r="G41" s="20">
        <f t="shared" si="7"/>
        <v>-1026066.3899999894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72943405.200000003</v>
      </c>
      <c r="C45" s="19">
        <f t="shared" ref="C45:F45" si="8">SUM(C46:C53)</f>
        <v>-3020367.2</v>
      </c>
      <c r="D45" s="19">
        <f t="shared" si="8"/>
        <v>69923038</v>
      </c>
      <c r="E45" s="19">
        <f t="shared" si="8"/>
        <v>58908672</v>
      </c>
      <c r="F45" s="19">
        <f t="shared" si="8"/>
        <v>58908672</v>
      </c>
      <c r="G45" s="19">
        <f>F45-B45</f>
        <v>-14034733.200000003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44967479.399999999</v>
      </c>
      <c r="C48" s="42">
        <v>-1858309.4</v>
      </c>
      <c r="D48" s="19">
        <f t="shared" si="9"/>
        <v>43109170</v>
      </c>
      <c r="E48" s="42">
        <v>38798262</v>
      </c>
      <c r="F48" s="42">
        <v>38798262</v>
      </c>
      <c r="G48" s="19">
        <f t="shared" si="10"/>
        <v>-6169217.3999999985</v>
      </c>
      <c r="H48" s="1"/>
    </row>
    <row r="49" spans="1:7" ht="30" x14ac:dyDescent="0.25">
      <c r="A49" s="13" t="s">
        <v>50</v>
      </c>
      <c r="B49" s="42">
        <v>27975925.800000001</v>
      </c>
      <c r="C49" s="42">
        <v>-1162057.8</v>
      </c>
      <c r="D49" s="19">
        <f t="shared" si="9"/>
        <v>26813868</v>
      </c>
      <c r="E49" s="42">
        <v>20110410</v>
      </c>
      <c r="F49" s="42">
        <v>20110410</v>
      </c>
      <c r="G49" s="19">
        <f>F49-B49</f>
        <v>-7865515.8000000007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200000</v>
      </c>
      <c r="D54" s="19">
        <f t="shared" si="12"/>
        <v>200000</v>
      </c>
      <c r="E54" s="19">
        <f t="shared" si="12"/>
        <v>196994.61</v>
      </c>
      <c r="F54" s="19">
        <f t="shared" si="12"/>
        <v>196994.61</v>
      </c>
      <c r="G54" s="19">
        <f t="shared" si="11"/>
        <v>196994.61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200000</v>
      </c>
      <c r="D58" s="19">
        <f t="shared" si="13"/>
        <v>200000</v>
      </c>
      <c r="E58" s="42">
        <v>196994.61</v>
      </c>
      <c r="F58" s="42">
        <v>196994.61</v>
      </c>
      <c r="G58" s="19">
        <f t="shared" si="11"/>
        <v>196994.61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72943405.200000003</v>
      </c>
      <c r="C65" s="20">
        <f t="shared" ref="C65:F65" si="16">C45+C54+C59+C62+C63</f>
        <v>-2820367.2</v>
      </c>
      <c r="D65" s="20">
        <f t="shared" si="16"/>
        <v>70123038</v>
      </c>
      <c r="E65" s="20">
        <f t="shared" si="16"/>
        <v>59105666.609999999</v>
      </c>
      <c r="F65" s="20">
        <f t="shared" si="16"/>
        <v>59105666.609999999</v>
      </c>
      <c r="G65" s="20">
        <f>F65-B65</f>
        <v>-13837738.590000004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171942440.69</v>
      </c>
      <c r="C70" s="20">
        <f t="shared" ref="C70:G70" si="19">C41+C65+C67</f>
        <v>18127678.66</v>
      </c>
      <c r="D70" s="20">
        <f t="shared" si="19"/>
        <v>190070119.34999999</v>
      </c>
      <c r="E70" s="20">
        <f t="shared" si="19"/>
        <v>157078635.71000001</v>
      </c>
      <c r="F70" s="20">
        <f t="shared" si="19"/>
        <v>157078635.71000001</v>
      </c>
      <c r="G70" s="20">
        <f t="shared" si="19"/>
        <v>-14863804.979999993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2018-12-04T17:58:02Z</cp:lastPrinted>
  <dcterms:created xsi:type="dcterms:W3CDTF">2018-11-21T17:49:47Z</dcterms:created>
  <dcterms:modified xsi:type="dcterms:W3CDTF">2021-10-07T21:52:32Z</dcterms:modified>
</cp:coreProperties>
</file>